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F16" i="1"/>
  <c r="E16" i="1"/>
  <c r="D16" i="1"/>
  <c r="G15" i="1"/>
  <c r="H15" i="1" s="1"/>
  <c r="F15" i="1"/>
  <c r="E15" i="1"/>
  <c r="D15" i="1"/>
  <c r="G14" i="1"/>
  <c r="H14" i="1" s="1"/>
  <c r="F14" i="1"/>
  <c r="E14" i="1"/>
  <c r="D14" i="1"/>
  <c r="H13" i="1"/>
  <c r="J13" i="1" s="1"/>
  <c r="G13" i="1"/>
  <c r="F13" i="1"/>
  <c r="E13" i="1"/>
  <c r="D13" i="1"/>
  <c r="G12" i="1"/>
  <c r="H12" i="1" s="1"/>
  <c r="F12" i="1"/>
  <c r="E12" i="1"/>
  <c r="D12" i="1"/>
  <c r="J11" i="1"/>
  <c r="H11" i="1"/>
  <c r="I11" i="1" s="1"/>
  <c r="F7" i="1"/>
  <c r="G7" i="1" s="1"/>
  <c r="E7" i="1"/>
  <c r="D7" i="1"/>
  <c r="C7" i="1"/>
  <c r="G6" i="1"/>
  <c r="K6" i="1" s="1"/>
  <c r="F6" i="1"/>
  <c r="E6" i="1"/>
  <c r="D6" i="1"/>
  <c r="C6" i="1"/>
  <c r="F5" i="1"/>
  <c r="G5" i="1" s="1"/>
  <c r="E5" i="1"/>
  <c r="D5" i="1"/>
  <c r="C5" i="1"/>
  <c r="K7" i="1" l="1"/>
  <c r="H7" i="1"/>
  <c r="J12" i="1"/>
  <c r="I12" i="1"/>
  <c r="K5" i="1"/>
  <c r="H5" i="1"/>
  <c r="I14" i="1"/>
  <c r="J14" i="1"/>
  <c r="I15" i="1"/>
  <c r="J15" i="1"/>
  <c r="J16" i="1"/>
  <c r="I16" i="1"/>
  <c r="H6" i="1"/>
  <c r="I13" i="1"/>
</calcChain>
</file>

<file path=xl/sharedStrings.xml><?xml version="1.0" encoding="utf-8"?>
<sst xmlns="http://schemas.openxmlformats.org/spreadsheetml/2006/main" count="44" uniqueCount="37">
  <si>
    <t xml:space="preserve"> </t>
  </si>
  <si>
    <t xml:space="preserve">COMPANIA DE CONTROL </t>
  </si>
  <si>
    <t>Paritaria 2021/2022 57,82% total</t>
  </si>
  <si>
    <t>PARITARIAS 2022/2023</t>
  </si>
  <si>
    <t>Categoria</t>
  </si>
  <si>
    <t>Básicos 01/6/2021</t>
  </si>
  <si>
    <t>Básicos  (15%) 01/11/2021</t>
  </si>
  <si>
    <t>Básicos  (10%) 01/12/2021</t>
  </si>
  <si>
    <t>Básicos (10%) 01/01/2022</t>
  </si>
  <si>
    <t>Básicos  01/04/2022</t>
  </si>
  <si>
    <t>Básicos (22,82%) 01/05/2022</t>
  </si>
  <si>
    <t>Básicos (10%) 01/07/2022 (20%A)</t>
  </si>
  <si>
    <t>Art 41BIS agosto 2022</t>
  </si>
  <si>
    <t>Básicos  (10%) 01/09/2022 (30%A)</t>
  </si>
  <si>
    <t>Auditor Junior</t>
  </si>
  <si>
    <t>Auditor semi Senior</t>
  </si>
  <si>
    <t>Auditor Senior</t>
  </si>
  <si>
    <t>Adicionales y Subsidios 2021/2022</t>
  </si>
  <si>
    <t>Adicionales y Subsidios 2022/2023</t>
  </si>
  <si>
    <t>Conceptos</t>
  </si>
  <si>
    <t>Horario</t>
  </si>
  <si>
    <t>Básicos 01/06/2021</t>
  </si>
  <si>
    <t>Básicos 01/04/2022</t>
  </si>
  <si>
    <t>Adicional Guardia Activa Nocturnidad: lunes a Viernes</t>
  </si>
  <si>
    <t>de 00:00 a 06:00 y/o de 18:00 a 24:00</t>
  </si>
  <si>
    <t>Adicional Guardia Activa:Sábados Domingos y Feriados Nacionales</t>
  </si>
  <si>
    <t>de 00:00 a 06:00, de 06:00 a 12:00, de 12:00 a 18:00 y de 18:00 a 24:00</t>
  </si>
  <si>
    <t>Adicional Embarcado</t>
  </si>
  <si>
    <t>por día embarcado</t>
  </si>
  <si>
    <t>Vianda ayuda Alimentaria (Nota1)</t>
  </si>
  <si>
    <t>Por día efectivamente trabajado</t>
  </si>
  <si>
    <t>Personal Jornalizado</t>
  </si>
  <si>
    <t>Jornal día</t>
  </si>
  <si>
    <t>Subsidio Medicamentos (Nota2)</t>
  </si>
  <si>
    <t>Mensual</t>
  </si>
  <si>
    <t>Artículo 41 bis</t>
  </si>
  <si>
    <t>01/08/2022 (ajuste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</si>
</sst>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 &quot;$&quot;\ * #,##0.0_ ;_ &quot;$&quot;\ * \-#,##0.0_ ;_ &quot;$&quot;\ * &quot;-&quot;??_ ;_ @_ "/>
    <numFmt numFmtId="165" formatCode="_ &quot;$&quot;\ * #,##0.0_ ;_ &quot;$&quot;\ * \-#,##0.0_ ;_ &quot;$&quot;\ * &quot;-&quot;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44" fontId="0" fillId="2" borderId="2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9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2" borderId="0" xfId="0" applyFill="1" applyBorder="1"/>
    <xf numFmtId="0" fontId="2" fillId="4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44" fontId="2" fillId="5" borderId="2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17" fontId="2" fillId="5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XFD1048576"/>
    </sheetView>
  </sheetViews>
  <sheetFormatPr baseColWidth="10" defaultRowHeight="15" x14ac:dyDescent="0.25"/>
  <cols>
    <col min="1" max="1" width="22.7109375" customWidth="1"/>
    <col min="2" max="2" width="25.5703125" customWidth="1"/>
    <col min="3" max="3" width="17.5703125" customWidth="1"/>
    <col min="4" max="5" width="15.7109375" customWidth="1"/>
    <col min="6" max="6" width="18.28515625" customWidth="1"/>
    <col min="7" max="7" width="12.7109375" customWidth="1"/>
    <col min="8" max="9" width="15" customWidth="1"/>
    <col min="10" max="10" width="13" customWidth="1"/>
    <col min="11" max="11" width="13.5703125" customWidth="1"/>
  </cols>
  <sheetData>
    <row r="1" spans="1:12" x14ac:dyDescent="0.25">
      <c r="A1" s="1" t="s">
        <v>0</v>
      </c>
      <c r="B1" s="2"/>
      <c r="C1" s="2"/>
      <c r="D1" s="2"/>
      <c r="E1" s="2"/>
    </row>
    <row r="2" spans="1:12" ht="23.25" x14ac:dyDescent="0.25">
      <c r="A2" s="3"/>
      <c r="B2" s="4"/>
      <c r="C2" s="5" t="s">
        <v>1</v>
      </c>
      <c r="D2" s="5"/>
      <c r="E2" s="5"/>
      <c r="F2" s="5"/>
      <c r="G2" s="6" t="s">
        <v>1</v>
      </c>
      <c r="H2" s="6"/>
      <c r="I2" s="6"/>
      <c r="J2" s="6"/>
      <c r="K2" s="6"/>
    </row>
    <row r="3" spans="1:12" ht="18.75" x14ac:dyDescent="0.25">
      <c r="A3" s="7"/>
      <c r="B3" s="8"/>
      <c r="C3" s="9" t="s">
        <v>2</v>
      </c>
      <c r="D3" s="10"/>
      <c r="E3" s="10"/>
      <c r="F3" s="10"/>
      <c r="G3" s="11" t="s">
        <v>3</v>
      </c>
      <c r="H3" s="11"/>
      <c r="I3" s="11"/>
      <c r="J3" s="11"/>
      <c r="K3" s="11"/>
    </row>
    <row r="4" spans="1:12" ht="63" x14ac:dyDescent="0.25">
      <c r="A4" s="12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3" t="s">
        <v>10</v>
      </c>
      <c r="H4" s="13" t="s">
        <v>11</v>
      </c>
      <c r="I4" s="16" t="s">
        <v>12</v>
      </c>
      <c r="J4" s="17"/>
      <c r="K4" s="13" t="s">
        <v>13</v>
      </c>
    </row>
    <row r="5" spans="1:12" x14ac:dyDescent="0.25">
      <c r="A5" s="18" t="s">
        <v>14</v>
      </c>
      <c r="B5" s="19">
        <v>81317</v>
      </c>
      <c r="C5" s="19">
        <f>(B5*15)/100+B5</f>
        <v>93514.55</v>
      </c>
      <c r="D5" s="19">
        <f>(B5*25)/100+B5</f>
        <v>101646.25</v>
      </c>
      <c r="E5" s="19">
        <f>(B5*35)/100+B5</f>
        <v>109777.95</v>
      </c>
      <c r="F5" s="20">
        <f>(B5*35)/100+B5</f>
        <v>109777.95</v>
      </c>
      <c r="G5" s="20">
        <f>(B5*22.82)/100+F5</f>
        <v>128334.48939999999</v>
      </c>
      <c r="H5" s="20">
        <f>(G5*20)/100+G5</f>
        <v>154001.38728</v>
      </c>
      <c r="I5" s="21">
        <v>9265</v>
      </c>
      <c r="J5" s="21">
        <v>83284.399999999994</v>
      </c>
      <c r="K5" s="20">
        <f>(G5*30)/100+G5</f>
        <v>166834.83622</v>
      </c>
    </row>
    <row r="6" spans="1:12" x14ac:dyDescent="0.25">
      <c r="A6" s="18" t="s">
        <v>15</v>
      </c>
      <c r="B6" s="19">
        <v>97051</v>
      </c>
      <c r="C6" s="19">
        <f t="shared" ref="C6:C7" si="0">(B6*15)/100+B6</f>
        <v>111608.65</v>
      </c>
      <c r="D6" s="19">
        <f t="shared" ref="D6:D7" si="1">(B6*25)/100+B6</f>
        <v>121313.75</v>
      </c>
      <c r="E6" s="19">
        <f t="shared" ref="E6:E7" si="2">(B6*35)/100+B6</f>
        <v>131018.85</v>
      </c>
      <c r="F6" s="20">
        <f t="shared" ref="F6:F7" si="3">(B6*35)/100+B6</f>
        <v>131018.85</v>
      </c>
      <c r="G6" s="20">
        <f t="shared" ref="G6:G7" si="4">(B6*22.82)/100+F6</f>
        <v>153165.88820000002</v>
      </c>
      <c r="H6" s="20">
        <f t="shared" ref="H6:H7" si="5">(G6*20)/100+G6</f>
        <v>183799.06584000002</v>
      </c>
      <c r="I6" s="21">
        <v>9265</v>
      </c>
      <c r="J6" s="21">
        <v>83284.399999999994</v>
      </c>
      <c r="K6" s="20">
        <f t="shared" ref="K6:K7" si="6">(G6*30)/100+G6</f>
        <v>199115.65466000003</v>
      </c>
    </row>
    <row r="7" spans="1:12" x14ac:dyDescent="0.25">
      <c r="A7" s="18" t="s">
        <v>16</v>
      </c>
      <c r="B7" s="19">
        <v>115060</v>
      </c>
      <c r="C7" s="19">
        <f t="shared" si="0"/>
        <v>132319</v>
      </c>
      <c r="D7" s="19">
        <f t="shared" si="1"/>
        <v>143825</v>
      </c>
      <c r="E7" s="19">
        <f t="shared" si="2"/>
        <v>155331</v>
      </c>
      <c r="F7" s="20">
        <f t="shared" si="3"/>
        <v>155331</v>
      </c>
      <c r="G7" s="20">
        <f t="shared" si="4"/>
        <v>181587.69200000001</v>
      </c>
      <c r="H7" s="20">
        <f t="shared" si="5"/>
        <v>217905.2304</v>
      </c>
      <c r="I7" s="21">
        <v>9265</v>
      </c>
      <c r="J7" s="21">
        <v>83284.399999999994</v>
      </c>
      <c r="K7" s="20">
        <f t="shared" si="6"/>
        <v>236063.99960000001</v>
      </c>
    </row>
    <row r="8" spans="1:12" x14ac:dyDescent="0.25">
      <c r="G8" s="22"/>
      <c r="K8" s="23"/>
    </row>
    <row r="9" spans="1:12" ht="23.25" x14ac:dyDescent="0.25">
      <c r="A9" s="24" t="s">
        <v>17</v>
      </c>
      <c r="B9" s="24"/>
      <c r="C9" s="24"/>
      <c r="D9" s="24"/>
      <c r="E9" s="24"/>
      <c r="F9" s="24"/>
      <c r="G9" s="24"/>
      <c r="H9" s="25" t="s">
        <v>18</v>
      </c>
      <c r="I9" s="25"/>
      <c r="J9" s="25"/>
      <c r="K9" s="26"/>
    </row>
    <row r="10" spans="1:12" ht="63" x14ac:dyDescent="0.25">
      <c r="A10" s="27" t="s">
        <v>19</v>
      </c>
      <c r="B10" s="27" t="s">
        <v>20</v>
      </c>
      <c r="C10" s="13" t="s">
        <v>21</v>
      </c>
      <c r="D10" s="13" t="s">
        <v>6</v>
      </c>
      <c r="E10" s="13" t="s">
        <v>7</v>
      </c>
      <c r="F10" s="13" t="s">
        <v>8</v>
      </c>
      <c r="G10" s="28" t="s">
        <v>22</v>
      </c>
      <c r="H10" s="13" t="s">
        <v>10</v>
      </c>
      <c r="I10" s="13" t="s">
        <v>11</v>
      </c>
      <c r="J10" s="13" t="s">
        <v>13</v>
      </c>
    </row>
    <row r="11" spans="1:12" ht="45" x14ac:dyDescent="0.25">
      <c r="A11" s="29" t="s">
        <v>23</v>
      </c>
      <c r="B11" s="29" t="s">
        <v>24</v>
      </c>
      <c r="C11" s="30">
        <v>830</v>
      </c>
      <c r="D11" s="30">
        <v>955</v>
      </c>
      <c r="E11" s="30">
        <v>1038</v>
      </c>
      <c r="F11" s="30">
        <v>1121</v>
      </c>
      <c r="G11" s="30">
        <v>1121</v>
      </c>
      <c r="H11" s="30">
        <f>(C11*22.82)/100+G11</f>
        <v>1310.4059999999999</v>
      </c>
      <c r="I11" s="30">
        <f t="shared" ref="I11:I16" si="7">(H11*20)/100+H11</f>
        <v>1572.4872</v>
      </c>
      <c r="J11" s="30">
        <f t="shared" ref="J11:J16" si="8">(H11*30)/100+H11</f>
        <v>1703.5277999999998</v>
      </c>
      <c r="L11" s="31"/>
    </row>
    <row r="12" spans="1:12" ht="60" x14ac:dyDescent="0.25">
      <c r="A12" s="29" t="s">
        <v>25</v>
      </c>
      <c r="B12" s="29" t="s">
        <v>26</v>
      </c>
      <c r="C12" s="30">
        <v>1510</v>
      </c>
      <c r="D12" s="30">
        <f t="shared" ref="D12:D15" si="9">(C12*15)/100+C12</f>
        <v>1736.5</v>
      </c>
      <c r="E12" s="30">
        <f t="shared" ref="E12:E16" si="10">(C12*25)/100+C12</f>
        <v>1887.5</v>
      </c>
      <c r="F12" s="30">
        <f t="shared" ref="F12:F16" si="11">(C12*35)/100+C12</f>
        <v>2038.5</v>
      </c>
      <c r="G12" s="30">
        <f>(C12*35)/100+C12</f>
        <v>2038.5</v>
      </c>
      <c r="H12" s="30">
        <f t="shared" ref="H12:H16" si="12">(C12*22.82)/100+G12</f>
        <v>2383.0819999999999</v>
      </c>
      <c r="I12" s="30">
        <f t="shared" si="7"/>
        <v>2859.6983999999998</v>
      </c>
      <c r="J12" s="30">
        <f t="shared" si="8"/>
        <v>3098.0065999999997</v>
      </c>
    </row>
    <row r="13" spans="1:12" x14ac:dyDescent="0.25">
      <c r="A13" s="32" t="s">
        <v>27</v>
      </c>
      <c r="B13" s="32" t="s">
        <v>28</v>
      </c>
      <c r="C13" s="30">
        <v>4828</v>
      </c>
      <c r="D13" s="30">
        <f t="shared" si="9"/>
        <v>5552.2</v>
      </c>
      <c r="E13" s="30">
        <f t="shared" si="10"/>
        <v>6035</v>
      </c>
      <c r="F13" s="30">
        <f t="shared" si="11"/>
        <v>6517.8</v>
      </c>
      <c r="G13" s="30">
        <f t="shared" ref="G13:G16" si="13">(C13*35)/100+C13</f>
        <v>6517.8</v>
      </c>
      <c r="H13" s="30">
        <f t="shared" si="12"/>
        <v>7619.5496000000003</v>
      </c>
      <c r="I13" s="30">
        <f t="shared" si="7"/>
        <v>9143.4595200000003</v>
      </c>
      <c r="J13" s="30">
        <f t="shared" si="8"/>
        <v>9905.4144799999995</v>
      </c>
    </row>
    <row r="14" spans="1:12" ht="30" x14ac:dyDescent="0.25">
      <c r="A14" s="29" t="s">
        <v>29</v>
      </c>
      <c r="B14" s="29" t="s">
        <v>30</v>
      </c>
      <c r="C14" s="30">
        <v>1011</v>
      </c>
      <c r="D14" s="30">
        <f>(C14*15)/100+C14</f>
        <v>1162.6500000000001</v>
      </c>
      <c r="E14" s="30">
        <f t="shared" si="10"/>
        <v>1263.75</v>
      </c>
      <c r="F14" s="30">
        <f t="shared" si="11"/>
        <v>1364.85</v>
      </c>
      <c r="G14" s="30">
        <f t="shared" si="13"/>
        <v>1364.85</v>
      </c>
      <c r="H14" s="30">
        <f t="shared" si="12"/>
        <v>1595.5601999999999</v>
      </c>
      <c r="I14" s="30">
        <f t="shared" si="7"/>
        <v>1914.6722399999999</v>
      </c>
      <c r="J14" s="30">
        <f t="shared" si="8"/>
        <v>2074.2282599999999</v>
      </c>
    </row>
    <row r="15" spans="1:12" x14ac:dyDescent="0.25">
      <c r="A15" s="29" t="s">
        <v>31</v>
      </c>
      <c r="B15" s="29" t="s">
        <v>32</v>
      </c>
      <c r="C15" s="30">
        <v>3253</v>
      </c>
      <c r="D15" s="30">
        <f t="shared" si="9"/>
        <v>3740.95</v>
      </c>
      <c r="E15" s="30">
        <f t="shared" si="10"/>
        <v>4066.25</v>
      </c>
      <c r="F15" s="30">
        <f t="shared" si="11"/>
        <v>4391.55</v>
      </c>
      <c r="G15" s="30">
        <f t="shared" si="13"/>
        <v>4391.55</v>
      </c>
      <c r="H15" s="30">
        <f t="shared" si="12"/>
        <v>5133.8846000000003</v>
      </c>
      <c r="I15" s="30">
        <f t="shared" si="7"/>
        <v>6160.6615200000006</v>
      </c>
      <c r="J15" s="30">
        <f t="shared" si="8"/>
        <v>6674.0499799999998</v>
      </c>
    </row>
    <row r="16" spans="1:12" ht="30" x14ac:dyDescent="0.25">
      <c r="A16" s="29" t="s">
        <v>33</v>
      </c>
      <c r="B16" s="29" t="s">
        <v>34</v>
      </c>
      <c r="C16" s="30">
        <v>3543</v>
      </c>
      <c r="D16" s="30">
        <f>(C16*15)/100+C16</f>
        <v>4074.45</v>
      </c>
      <c r="E16" s="30">
        <f t="shared" si="10"/>
        <v>4428.75</v>
      </c>
      <c r="F16" s="30">
        <f t="shared" si="11"/>
        <v>4783.05</v>
      </c>
      <c r="G16" s="30">
        <f t="shared" si="13"/>
        <v>4783.05</v>
      </c>
      <c r="H16" s="30">
        <f t="shared" si="12"/>
        <v>5591.5626000000002</v>
      </c>
      <c r="I16" s="30">
        <f t="shared" si="7"/>
        <v>6709.8751200000006</v>
      </c>
      <c r="J16" s="30">
        <f t="shared" si="8"/>
        <v>7269.0313800000004</v>
      </c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3.25" x14ac:dyDescent="0.25">
      <c r="A18" s="34" t="s">
        <v>35</v>
      </c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5.75" x14ac:dyDescent="0.25">
      <c r="A19" s="37" t="s">
        <v>36</v>
      </c>
      <c r="B19" s="38">
        <v>9265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5.75" x14ac:dyDescent="0.25">
      <c r="A20" s="41">
        <v>44774</v>
      </c>
      <c r="B20" s="38">
        <v>83284.399999999994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5.75" x14ac:dyDescent="0.25">
      <c r="A21" s="44"/>
      <c r="B21" s="45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x14ac:dyDescent="0.25">
      <c r="A22" s="45"/>
      <c r="B22" s="45"/>
      <c r="C22" s="4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</sheetData>
  <mergeCells count="11">
    <mergeCell ref="A9:G9"/>
    <mergeCell ref="H9:J9"/>
    <mergeCell ref="A18:B18"/>
    <mergeCell ref="D18:R18"/>
    <mergeCell ref="D19:R19"/>
    <mergeCell ref="A1:E1"/>
    <mergeCell ref="C2:F2"/>
    <mergeCell ref="G2:K2"/>
    <mergeCell ref="C3:F3"/>
    <mergeCell ref="G3:K3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dcterms:created xsi:type="dcterms:W3CDTF">2022-08-03T12:02:53Z</dcterms:created>
  <dcterms:modified xsi:type="dcterms:W3CDTF">2022-08-03T12:03:26Z</dcterms:modified>
</cp:coreProperties>
</file>